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rozpočet\rozpočty\"/>
    </mc:Choice>
  </mc:AlternateContent>
  <xr:revisionPtr revIDLastSave="0" documentId="13_ncr:1_{E4391136-B83F-4C21-A3A3-18767E44B31D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Příjmy" sheetId="1" r:id="rId1"/>
    <sheet name="výdaje" sheetId="2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2" i="2" l="1"/>
  <c r="G61" i="1"/>
  <c r="D93" i="2"/>
  <c r="G33" i="1"/>
  <c r="D68" i="2"/>
  <c r="G59" i="1"/>
  <c r="G63" i="1" s="1"/>
  <c r="D59" i="1"/>
  <c r="E59" i="1"/>
  <c r="E31" i="1"/>
  <c r="D31" i="1"/>
  <c r="F31" i="1"/>
  <c r="F62" i="2"/>
  <c r="E62" i="2"/>
  <c r="D62" i="2"/>
  <c r="F59" i="1"/>
  <c r="G31" i="1"/>
</calcChain>
</file>

<file path=xl/sharedStrings.xml><?xml version="1.0" encoding="utf-8"?>
<sst xmlns="http://schemas.openxmlformats.org/spreadsheetml/2006/main" count="218" uniqueCount="119">
  <si>
    <t>Obec Staré Sedliště , Staré Sedliště 359; 34801</t>
  </si>
  <si>
    <t>IČO: 00260142</t>
  </si>
  <si>
    <t>Rozpočtové příjmy   (daňové+ transfery) v  Kč</t>
  </si>
  <si>
    <t>§</t>
  </si>
  <si>
    <t xml:space="preserve">Název </t>
  </si>
  <si>
    <t>položka</t>
  </si>
  <si>
    <t>Příjem daně z příjmů f.o.</t>
  </si>
  <si>
    <t>Příjem daně z příjmů p.o.</t>
  </si>
  <si>
    <t>Příjem daně z příjmů p.o. za obec</t>
  </si>
  <si>
    <t>Příjem daně z přidané hodnoty</t>
  </si>
  <si>
    <t>Příjem poplatku ze psů</t>
  </si>
  <si>
    <t>Přjem z popl. za už. veř. prostranství</t>
  </si>
  <si>
    <t>Příjem popl. Za komunální odpad</t>
  </si>
  <si>
    <t>Příjem ze správních poplatků</t>
  </si>
  <si>
    <t>Příjem daně z hazardních her</t>
  </si>
  <si>
    <t>Příjem daně z nemovitostí</t>
  </si>
  <si>
    <t>Splátky půjčených prostředků od f.o.</t>
  </si>
  <si>
    <t>Neinv. přijaté transfery ze SR</t>
  </si>
  <si>
    <t>Ost. neinv. přijaté transfery ze SR</t>
  </si>
  <si>
    <t>Neinv. přijaté transfery od obcí</t>
  </si>
  <si>
    <t>Ost. inv. transfery ze SR</t>
  </si>
  <si>
    <t>Celkem</t>
  </si>
  <si>
    <t>Rozpočtové příjmy  (nedaňové+ kapitálové) v Kč</t>
  </si>
  <si>
    <t>Prodej dřeva, nájem honitby</t>
  </si>
  <si>
    <t>2xxx</t>
  </si>
  <si>
    <t>Vodní díla - rybníky</t>
  </si>
  <si>
    <t>Záležitosti pošt</t>
  </si>
  <si>
    <t>Knihovnická činnost</t>
  </si>
  <si>
    <t>Ost. záležitosti kultury</t>
  </si>
  <si>
    <t>Kulturní dům</t>
  </si>
  <si>
    <t xml:space="preserve">Sportovní zařízení </t>
  </si>
  <si>
    <t>Bytové hospodářství</t>
  </si>
  <si>
    <t>nebytové hospodářství</t>
  </si>
  <si>
    <t>Veřejné osvětlení</t>
  </si>
  <si>
    <t>Pohřebnictví</t>
  </si>
  <si>
    <t>Komunální služby - pozemky</t>
  </si>
  <si>
    <t>Komunální služby - pozemky-prodej</t>
  </si>
  <si>
    <t>3xxx</t>
  </si>
  <si>
    <t>Sběr a odvoz komunálního odpadu</t>
  </si>
  <si>
    <t>Péče o veřejnou zeleň</t>
  </si>
  <si>
    <t xml:space="preserve">Požární ochrana </t>
  </si>
  <si>
    <t>Veřejná správa</t>
  </si>
  <si>
    <t>Obecné příjmy z fin. operací - úroky</t>
  </si>
  <si>
    <t>Příjmy celkem</t>
  </si>
  <si>
    <t>Rozpočtové výdaje v  Kč</t>
  </si>
  <si>
    <t>Lesní hospodářství</t>
  </si>
  <si>
    <t>5***</t>
  </si>
  <si>
    <t>Místní komunikace</t>
  </si>
  <si>
    <t>6***</t>
  </si>
  <si>
    <t>Chodníky</t>
  </si>
  <si>
    <t>Dopravní obslužnost</t>
  </si>
  <si>
    <t>Odpadní vody</t>
  </si>
  <si>
    <t>Vodní díla v krajině</t>
  </si>
  <si>
    <t>Pošta Partner</t>
  </si>
  <si>
    <t>ZŠ a MŠ</t>
  </si>
  <si>
    <t>Knihovna</t>
  </si>
  <si>
    <t>Kultura</t>
  </si>
  <si>
    <t>Místní rozhlas</t>
  </si>
  <si>
    <t xml:space="preserve"> </t>
  </si>
  <si>
    <t>KD Zavadilka</t>
  </si>
  <si>
    <t>SPOZ</t>
  </si>
  <si>
    <t>Ost. Sportovní činnost</t>
  </si>
  <si>
    <t>Volný čas mládeže</t>
  </si>
  <si>
    <t>Ost. Zájmová činnost</t>
  </si>
  <si>
    <t>Nebytové hospodářství</t>
  </si>
  <si>
    <t>Pozemky</t>
  </si>
  <si>
    <t>Nebezpečný odpad</t>
  </si>
  <si>
    <t>Komunální odpad</t>
  </si>
  <si>
    <t>Sběrný dvůr</t>
  </si>
  <si>
    <t>Územní plánování</t>
  </si>
  <si>
    <t>Veřejná zeleň, prostranství</t>
  </si>
  <si>
    <t>Pečov. Služba</t>
  </si>
  <si>
    <t>43**</t>
  </si>
  <si>
    <t xml:space="preserve">Sociální služby </t>
  </si>
  <si>
    <t>Krizová opatření</t>
  </si>
  <si>
    <t>Požární ochrana</t>
  </si>
  <si>
    <t>Zastupitelstvo obce</t>
  </si>
  <si>
    <t>61**</t>
  </si>
  <si>
    <t>Volby</t>
  </si>
  <si>
    <t>Vnitřní správa</t>
  </si>
  <si>
    <t>Finanční operace</t>
  </si>
  <si>
    <t>Pojištění</t>
  </si>
  <si>
    <t>Platby daní SR</t>
  </si>
  <si>
    <t>Finanční vypořádání ze SR</t>
  </si>
  <si>
    <t>Rozpočtové příjmy celkem</t>
  </si>
  <si>
    <t>Rozpočtové výdaje celkem</t>
  </si>
  <si>
    <t>Financování  - úvěr</t>
  </si>
  <si>
    <t>Financování 8115 zapojení úspor</t>
  </si>
  <si>
    <t>schodek</t>
  </si>
  <si>
    <t>Schodek rozpočtu bude pokryt přebytkem minulých let.</t>
  </si>
  <si>
    <t>Závazným ukazatelem rozpočtu jsou paragrafy rozpočtové skladby.</t>
  </si>
  <si>
    <t>Starostka obce je oprávněna schválit přijaté dotace bez limitu na straně příjmů i výdajů ve stejné výši.</t>
  </si>
  <si>
    <t>Změny položek v rámci jednotlivých paragrafů ( výše za paragraf zůstane stejná) je oprávněna provádět účetní obce.</t>
  </si>
  <si>
    <t>Ve všech ostatních případech schvaluje rozpočtové změny zastupitelstvo obce.</t>
  </si>
  <si>
    <t>správce rozpočtu p. Lenka Bartušková</t>
  </si>
  <si>
    <t>starostka obce p. Mgr. Jitka Valíčková</t>
  </si>
  <si>
    <t>dálkový přístup:  http://www.ssedliste.cz/urad-276/uredni-deska/financnik-usek/</t>
  </si>
  <si>
    <t>listinná podoba: OÚ ve Starém Sedlišti, finanční úsek</t>
  </si>
  <si>
    <t>Daňové</t>
  </si>
  <si>
    <t>Dotace</t>
  </si>
  <si>
    <t>Nedaňové příjmy</t>
  </si>
  <si>
    <t>Běžné výdaje</t>
  </si>
  <si>
    <t>Kapitálové  výdaje</t>
  </si>
  <si>
    <t>schválený rozpočet 2024</t>
  </si>
  <si>
    <t>Upravený rozpočet 2024</t>
  </si>
  <si>
    <t>Skutečnost k 31.10.2024</t>
  </si>
  <si>
    <t>Návrh rozpočtu 2025</t>
  </si>
  <si>
    <t>Neinv. transfery od kraje</t>
  </si>
  <si>
    <t>Příjem popl. Z pobytu</t>
  </si>
  <si>
    <t>Pitná voda</t>
  </si>
  <si>
    <t>Zachování a obnova kulturních památek</t>
  </si>
  <si>
    <t>5***, 6***</t>
  </si>
  <si>
    <t>Ost. Sdělovací prostředky</t>
  </si>
  <si>
    <t>Bezpečnost a pořádek</t>
  </si>
  <si>
    <t xml:space="preserve">Starostka obce je oprávněna schválit rozpočtové opatření, pokud v jednotlivém případě nepřesáhne jeho výše hodnotu 200 tis. Kč a současně se </t>
  </si>
  <si>
    <t>nezmění rozdíl mezi celkovými příjmy a výdaji rozpočtu.</t>
  </si>
  <si>
    <t>Rozpočet obce byl projednán a  schválen dne 4.12.2024 usnesením č. 14/5a/24.</t>
  </si>
  <si>
    <t>Rozpočet  obce Staré Sedliště na rok 2025</t>
  </si>
  <si>
    <t>Splátky půjčených prostředků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</si>
</sst>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* #,##0.00&quot;      &quot;;\-* #,##0.00&quot;      &quot;;\ * \-#&quot;      &quot;;\ @\ "/>
    <numFmt numFmtId="165" formatCode="d/m/yyyy"/>
    <numFmt numFmtId="166" formatCode="_-* #,##0.00\ _K_č_-;\-* #,##0.00\ _K_č_-;_-* &quot;-&quot;??\ _K_č_-;_-@_-"/>
  </numFmts>
  <fonts count="7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8"/>
      <color rgb="FF000000"/>
      <name val="Calibri"/>
      <family val="2"/>
      <charset val="238"/>
    </font>
    <font>
      <i/>
      <sz val="9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E699"/>
        <bgColor rgb="FFFFCC99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wrapText="1" shrinkToFit="1"/>
    </xf>
    <xf numFmtId="0" fontId="3" fillId="0" borderId="2" xfId="0" applyFont="1" applyBorder="1" applyAlignment="1">
      <alignment wrapText="1"/>
    </xf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4" fontId="3" fillId="0" borderId="4" xfId="0" applyNumberFormat="1" applyFont="1" applyBorder="1"/>
    <xf numFmtId="0" fontId="0" fillId="0" borderId="5" xfId="0" applyBorder="1"/>
    <xf numFmtId="0" fontId="0" fillId="0" borderId="6" xfId="0" applyBorder="1"/>
    <xf numFmtId="4" fontId="0" fillId="0" borderId="6" xfId="0" applyNumberFormat="1" applyBorder="1"/>
    <xf numFmtId="4" fontId="3" fillId="0" borderId="6" xfId="0" applyNumberFormat="1" applyFont="1" applyBorder="1"/>
    <xf numFmtId="4" fontId="3" fillId="0" borderId="0" xfId="0" applyNumberFormat="1" applyFont="1"/>
    <xf numFmtId="0" fontId="3" fillId="0" borderId="6" xfId="0" applyFont="1" applyBorder="1"/>
    <xf numFmtId="0" fontId="3" fillId="0" borderId="0" xfId="0" applyFont="1"/>
    <xf numFmtId="4" fontId="0" fillId="0" borderId="0" xfId="0" applyNumberFormat="1"/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right" vertical="center"/>
    </xf>
    <xf numFmtId="164" fontId="0" fillId="0" borderId="6" xfId="0" applyNumberForma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0" fillId="0" borderId="6" xfId="0" applyBorder="1" applyAlignment="1">
      <alignment horizontal="right"/>
    </xf>
    <xf numFmtId="0" fontId="3" fillId="2" borderId="0" xfId="0" applyFont="1" applyFill="1"/>
    <xf numFmtId="4" fontId="3" fillId="2" borderId="0" xfId="0" applyNumberFormat="1" applyFont="1" applyFill="1"/>
    <xf numFmtId="0" fontId="0" fillId="0" borderId="4" xfId="0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0" fontId="5" fillId="0" borderId="0" xfId="0" applyFont="1"/>
    <xf numFmtId="0" fontId="0" fillId="0" borderId="5" xfId="0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right"/>
    </xf>
    <xf numFmtId="164" fontId="0" fillId="0" borderId="10" xfId="0" applyNumberFormat="1" applyBorder="1" applyAlignment="1">
      <alignment horizontal="right"/>
    </xf>
    <xf numFmtId="0" fontId="0" fillId="0" borderId="1" xfId="0" applyBorder="1"/>
    <xf numFmtId="0" fontId="0" fillId="2" borderId="2" xfId="0" applyFill="1" applyBorder="1"/>
    <xf numFmtId="0" fontId="0" fillId="2" borderId="2" xfId="0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2" xfId="0" applyBorder="1"/>
    <xf numFmtId="164" fontId="0" fillId="0" borderId="13" xfId="0" applyNumberFormat="1" applyBorder="1"/>
    <xf numFmtId="4" fontId="0" fillId="0" borderId="14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0" fontId="0" fillId="0" borderId="15" xfId="0" applyBorder="1"/>
    <xf numFmtId="164" fontId="0" fillId="0" borderId="16" xfId="0" applyNumberFormat="1" applyBorder="1"/>
    <xf numFmtId="164" fontId="0" fillId="0" borderId="7" xfId="0" applyNumberFormat="1" applyBorder="1" applyAlignment="1">
      <alignment horizontal="right"/>
    </xf>
    <xf numFmtId="164" fontId="0" fillId="0" borderId="16" xfId="0" applyNumberFormat="1" applyBorder="1" applyAlignment="1">
      <alignment horizontal="right"/>
    </xf>
    <xf numFmtId="0" fontId="0" fillId="0" borderId="17" xfId="0" applyBorder="1"/>
    <xf numFmtId="164" fontId="0" fillId="0" borderId="18" xfId="0" applyNumberForma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0" fontId="6" fillId="0" borderId="0" xfId="0" applyFont="1"/>
    <xf numFmtId="0" fontId="0" fillId="0" borderId="20" xfId="0" applyBorder="1"/>
    <xf numFmtId="0" fontId="0" fillId="0" borderId="20" xfId="0" applyBorder="1" applyAlignment="1">
      <alignment horizontal="right"/>
    </xf>
    <xf numFmtId="164" fontId="0" fillId="0" borderId="20" xfId="0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16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3"/>
  <sheetViews>
    <sheetView topLeftCell="A52" zoomScaleNormal="100" workbookViewId="0">
      <selection activeCell="G62" sqref="G62"/>
    </sheetView>
  </sheetViews>
  <sheetFormatPr defaultColWidth="8.6640625" defaultRowHeight="14.4" x14ac:dyDescent="0.3"/>
  <cols>
    <col min="1" max="1" width="6.88671875" customWidth="1"/>
    <col min="2" max="2" width="35.6640625" customWidth="1"/>
    <col min="4" max="6" width="14.5546875" customWidth="1"/>
    <col min="7" max="7" width="16.5546875" customWidth="1"/>
  </cols>
  <sheetData>
    <row r="2" spans="1:7" x14ac:dyDescent="0.3">
      <c r="B2" t="s">
        <v>0</v>
      </c>
    </row>
    <row r="3" spans="1:7" x14ac:dyDescent="0.3">
      <c r="B3" t="s">
        <v>1</v>
      </c>
    </row>
    <row r="4" spans="1:7" s="1" customFormat="1" ht="18" x14ac:dyDescent="0.35">
      <c r="B4" s="71" t="s">
        <v>117</v>
      </c>
      <c r="C4" s="71"/>
      <c r="D4" s="71"/>
      <c r="E4" s="71"/>
      <c r="F4" s="71"/>
    </row>
    <row r="6" spans="1:7" ht="15.6" x14ac:dyDescent="0.3">
      <c r="A6" s="2" t="s">
        <v>2</v>
      </c>
      <c r="B6" s="2"/>
    </row>
    <row r="7" spans="1:7" ht="14.25" customHeight="1" x14ac:dyDescent="0.3">
      <c r="A7" s="2"/>
      <c r="B7" s="2"/>
    </row>
    <row r="8" spans="1:7" ht="34.5" customHeight="1" x14ac:dyDescent="0.3">
      <c r="A8" s="3" t="s">
        <v>3</v>
      </c>
      <c r="B8" s="4" t="s">
        <v>4</v>
      </c>
      <c r="C8" s="5" t="s">
        <v>5</v>
      </c>
      <c r="D8" s="6" t="s">
        <v>103</v>
      </c>
      <c r="E8" s="7" t="s">
        <v>104</v>
      </c>
      <c r="F8" s="7" t="s">
        <v>105</v>
      </c>
      <c r="G8" s="7" t="s">
        <v>106</v>
      </c>
    </row>
    <row r="9" spans="1:7" x14ac:dyDescent="0.3">
      <c r="A9" s="8"/>
      <c r="B9" s="9" t="s">
        <v>6</v>
      </c>
      <c r="C9" s="9">
        <v>1111</v>
      </c>
      <c r="D9" s="10">
        <v>4500000</v>
      </c>
      <c r="E9" s="10">
        <v>4500000</v>
      </c>
      <c r="F9" s="10">
        <v>4172379.85</v>
      </c>
      <c r="G9" s="11">
        <v>4500000</v>
      </c>
    </row>
    <row r="10" spans="1:7" x14ac:dyDescent="0.3">
      <c r="A10" s="12"/>
      <c r="B10" s="13" t="s">
        <v>6</v>
      </c>
      <c r="C10" s="13">
        <v>1112</v>
      </c>
      <c r="D10" s="14">
        <v>350000</v>
      </c>
      <c r="E10" s="14">
        <v>350000</v>
      </c>
      <c r="F10" s="14">
        <v>260850.27</v>
      </c>
      <c r="G10" s="15">
        <v>350000</v>
      </c>
    </row>
    <row r="11" spans="1:7" x14ac:dyDescent="0.3">
      <c r="A11" s="12"/>
      <c r="B11" s="13" t="s">
        <v>6</v>
      </c>
      <c r="C11" s="13">
        <v>1113</v>
      </c>
      <c r="D11" s="14">
        <v>1500000</v>
      </c>
      <c r="E11" s="14">
        <v>1500000</v>
      </c>
      <c r="F11" s="14">
        <v>1001751.28</v>
      </c>
      <c r="G11" s="15">
        <v>1500000</v>
      </c>
    </row>
    <row r="12" spans="1:7" x14ac:dyDescent="0.3">
      <c r="A12" s="12"/>
      <c r="B12" s="13" t="s">
        <v>7</v>
      </c>
      <c r="C12" s="13">
        <v>1121</v>
      </c>
      <c r="D12" s="14">
        <v>8000000</v>
      </c>
      <c r="E12" s="14">
        <v>8000000</v>
      </c>
      <c r="F12" s="14">
        <v>5877934.6200000001</v>
      </c>
      <c r="G12" s="15">
        <v>8000000</v>
      </c>
    </row>
    <row r="13" spans="1:7" x14ac:dyDescent="0.3">
      <c r="A13" s="12"/>
      <c r="B13" s="13" t="s">
        <v>8</v>
      </c>
      <c r="C13" s="13">
        <v>1122</v>
      </c>
      <c r="D13" s="14">
        <v>1000000</v>
      </c>
      <c r="E13" s="14">
        <v>1000000</v>
      </c>
      <c r="F13" s="14">
        <v>517180</v>
      </c>
      <c r="G13" s="15">
        <v>500000</v>
      </c>
    </row>
    <row r="14" spans="1:7" x14ac:dyDescent="0.3">
      <c r="A14" s="12"/>
      <c r="B14" s="13" t="s">
        <v>9</v>
      </c>
      <c r="C14" s="13">
        <v>1211</v>
      </c>
      <c r="D14" s="14">
        <v>14000000</v>
      </c>
      <c r="E14" s="14">
        <v>14000000</v>
      </c>
      <c r="F14" s="14">
        <v>11722998.92</v>
      </c>
      <c r="G14" s="15">
        <v>14000000</v>
      </c>
    </row>
    <row r="15" spans="1:7" x14ac:dyDescent="0.3">
      <c r="A15" s="12"/>
      <c r="B15" s="13" t="s">
        <v>10</v>
      </c>
      <c r="C15" s="13">
        <v>1341</v>
      </c>
      <c r="D15" s="14">
        <v>30000</v>
      </c>
      <c r="E15" s="14">
        <v>30000</v>
      </c>
      <c r="F15" s="14">
        <v>27567</v>
      </c>
      <c r="G15" s="15">
        <v>30000</v>
      </c>
    </row>
    <row r="16" spans="1:7" x14ac:dyDescent="0.3">
      <c r="A16" s="12"/>
      <c r="B16" s="13" t="s">
        <v>108</v>
      </c>
      <c r="C16" s="13">
        <v>1342</v>
      </c>
      <c r="D16" s="14">
        <v>0</v>
      </c>
      <c r="E16" s="14">
        <v>0</v>
      </c>
      <c r="F16" s="14">
        <v>438</v>
      </c>
      <c r="G16" s="15"/>
    </row>
    <row r="17" spans="1:8" x14ac:dyDescent="0.3">
      <c r="A17" s="12"/>
      <c r="B17" s="13" t="s">
        <v>11</v>
      </c>
      <c r="C17" s="13">
        <v>1343</v>
      </c>
      <c r="D17" s="14">
        <v>1000</v>
      </c>
      <c r="E17" s="14">
        <v>1000</v>
      </c>
      <c r="F17" s="14">
        <v>0</v>
      </c>
      <c r="G17" s="15">
        <v>1000</v>
      </c>
    </row>
    <row r="18" spans="1:8" x14ac:dyDescent="0.3">
      <c r="A18" s="12"/>
      <c r="B18" s="13" t="s">
        <v>12</v>
      </c>
      <c r="C18" s="13">
        <v>1345</v>
      </c>
      <c r="D18" s="14">
        <v>880000</v>
      </c>
      <c r="E18" s="14">
        <v>880000</v>
      </c>
      <c r="F18" s="14">
        <v>750134.77</v>
      </c>
      <c r="G18" s="15">
        <v>880000</v>
      </c>
    </row>
    <row r="19" spans="1:8" x14ac:dyDescent="0.3">
      <c r="A19" s="12"/>
      <c r="B19" s="13" t="s">
        <v>13</v>
      </c>
      <c r="C19" s="13">
        <v>1361</v>
      </c>
      <c r="D19" s="14">
        <v>20000</v>
      </c>
      <c r="E19" s="14">
        <v>20000</v>
      </c>
      <c r="F19" s="14">
        <v>19350</v>
      </c>
      <c r="G19" s="15">
        <v>20000</v>
      </c>
    </row>
    <row r="20" spans="1:8" x14ac:dyDescent="0.3">
      <c r="A20" s="12"/>
      <c r="B20" s="13" t="s">
        <v>14</v>
      </c>
      <c r="C20" s="13">
        <v>1381</v>
      </c>
      <c r="D20" s="14">
        <v>360000</v>
      </c>
      <c r="E20" s="14">
        <v>60000</v>
      </c>
      <c r="F20" s="14">
        <v>60128.15</v>
      </c>
      <c r="G20" s="15">
        <v>0</v>
      </c>
    </row>
    <row r="21" spans="1:8" x14ac:dyDescent="0.3">
      <c r="A21" s="12"/>
      <c r="B21" s="13" t="s">
        <v>14</v>
      </c>
      <c r="C21" s="13">
        <v>1386</v>
      </c>
      <c r="D21" s="14">
        <v>0</v>
      </c>
      <c r="E21" s="14">
        <v>200000</v>
      </c>
      <c r="F21" s="14">
        <v>121364.78</v>
      </c>
      <c r="G21" s="15">
        <v>200000</v>
      </c>
    </row>
    <row r="22" spans="1:8" x14ac:dyDescent="0.3">
      <c r="A22" s="12"/>
      <c r="B22" s="13" t="s">
        <v>14</v>
      </c>
      <c r="C22" s="13"/>
      <c r="D22" s="14">
        <v>0</v>
      </c>
      <c r="E22" s="14">
        <v>100000</v>
      </c>
      <c r="F22" s="14">
        <v>59195.51</v>
      </c>
      <c r="G22" s="15">
        <v>100000</v>
      </c>
    </row>
    <row r="23" spans="1:8" x14ac:dyDescent="0.3">
      <c r="A23" s="12"/>
      <c r="B23" s="13" t="s">
        <v>15</v>
      </c>
      <c r="C23" s="13">
        <v>1511</v>
      </c>
      <c r="D23" s="14">
        <v>2000000</v>
      </c>
      <c r="E23" s="14">
        <v>2000000</v>
      </c>
      <c r="F23" s="14">
        <v>1326097.97</v>
      </c>
      <c r="G23" s="15">
        <v>2000000</v>
      </c>
    </row>
    <row r="24" spans="1:8" x14ac:dyDescent="0.3">
      <c r="A24" s="12"/>
      <c r="B24" s="13" t="s">
        <v>16</v>
      </c>
      <c r="C24" s="13">
        <v>2460</v>
      </c>
      <c r="D24" s="14">
        <v>7500</v>
      </c>
      <c r="E24" s="14">
        <v>7500</v>
      </c>
      <c r="F24" s="14">
        <v>15000</v>
      </c>
      <c r="G24" s="15">
        <v>25000</v>
      </c>
    </row>
    <row r="25" spans="1:8" x14ac:dyDescent="0.3">
      <c r="A25" s="12"/>
      <c r="B25" s="13" t="s">
        <v>17</v>
      </c>
      <c r="C25" s="13">
        <v>4111</v>
      </c>
      <c r="D25" s="14">
        <v>60000</v>
      </c>
      <c r="E25" s="14">
        <v>63500</v>
      </c>
      <c r="F25" s="14">
        <v>63500</v>
      </c>
      <c r="G25" s="15">
        <v>30000</v>
      </c>
    </row>
    <row r="26" spans="1:8" x14ac:dyDescent="0.3">
      <c r="A26" s="12"/>
      <c r="B26" s="13" t="s">
        <v>17</v>
      </c>
      <c r="C26" s="13">
        <v>4112</v>
      </c>
      <c r="D26" s="14">
        <v>320000</v>
      </c>
      <c r="E26" s="14">
        <v>306400</v>
      </c>
      <c r="F26" s="14">
        <v>255330</v>
      </c>
      <c r="G26" s="15">
        <v>300000</v>
      </c>
    </row>
    <row r="27" spans="1:8" x14ac:dyDescent="0.3">
      <c r="A27" s="12"/>
      <c r="B27" s="13" t="s">
        <v>18</v>
      </c>
      <c r="C27" s="13">
        <v>4116</v>
      </c>
      <c r="D27" s="14">
        <v>0</v>
      </c>
      <c r="E27" s="14">
        <v>1079031</v>
      </c>
      <c r="F27" s="14">
        <v>1079031</v>
      </c>
      <c r="G27" s="15">
        <v>0</v>
      </c>
    </row>
    <row r="28" spans="1:8" x14ac:dyDescent="0.3">
      <c r="A28" s="12"/>
      <c r="B28" s="13" t="s">
        <v>19</v>
      </c>
      <c r="C28" s="13">
        <v>4121</v>
      </c>
      <c r="D28" s="14">
        <v>0</v>
      </c>
      <c r="E28" s="14">
        <v>12000</v>
      </c>
      <c r="F28" s="14">
        <v>12000</v>
      </c>
      <c r="G28" s="15">
        <v>0</v>
      </c>
    </row>
    <row r="29" spans="1:8" x14ac:dyDescent="0.3">
      <c r="A29" s="12"/>
      <c r="B29" s="13" t="s">
        <v>107</v>
      </c>
      <c r="C29" s="13">
        <v>4122</v>
      </c>
      <c r="D29" s="14">
        <v>0</v>
      </c>
      <c r="E29" s="14">
        <v>265000</v>
      </c>
      <c r="F29" s="14">
        <v>265000</v>
      </c>
      <c r="G29" s="15">
        <v>0</v>
      </c>
    </row>
    <row r="30" spans="1:8" x14ac:dyDescent="0.3">
      <c r="A30" s="12"/>
      <c r="B30" s="13" t="s">
        <v>20</v>
      </c>
      <c r="C30" s="13">
        <v>4216</v>
      </c>
      <c r="D30" s="14">
        <v>0</v>
      </c>
      <c r="E30" s="14">
        <v>2634960</v>
      </c>
      <c r="F30" s="14">
        <v>2634960</v>
      </c>
      <c r="G30" s="15">
        <v>0</v>
      </c>
      <c r="H30" s="16"/>
    </row>
    <row r="31" spans="1:8" x14ac:dyDescent="0.3">
      <c r="A31" s="12"/>
      <c r="B31" s="17" t="s">
        <v>21</v>
      </c>
      <c r="C31" s="13"/>
      <c r="D31" s="14">
        <f>SUM(D9:D30)</f>
        <v>33028500</v>
      </c>
      <c r="E31" s="14">
        <f>SUM(E9:E30)</f>
        <v>37009391</v>
      </c>
      <c r="F31" s="14">
        <f>SUM(F9:F30)</f>
        <v>30242192.119999997</v>
      </c>
      <c r="G31" s="15">
        <f>SUM(G9:G30)</f>
        <v>32436000</v>
      </c>
      <c r="H31" s="16"/>
    </row>
    <row r="32" spans="1:8" x14ac:dyDescent="0.3">
      <c r="B32" s="18"/>
      <c r="D32" s="19"/>
      <c r="E32" s="19"/>
      <c r="F32" s="19"/>
      <c r="G32" s="16"/>
      <c r="H32" s="16"/>
    </row>
    <row r="33" spans="1:8" x14ac:dyDescent="0.3">
      <c r="B33" s="18" t="s">
        <v>98</v>
      </c>
      <c r="D33" s="19"/>
      <c r="E33" s="19"/>
      <c r="F33" s="19"/>
      <c r="G33" s="16">
        <f>SUM(G9:G23)</f>
        <v>32081000</v>
      </c>
      <c r="H33" s="16"/>
    </row>
    <row r="34" spans="1:8" x14ac:dyDescent="0.3">
      <c r="B34" s="18" t="s">
        <v>99</v>
      </c>
      <c r="D34" s="19"/>
      <c r="E34" s="19"/>
      <c r="F34" s="19"/>
      <c r="G34" s="16">
        <v>330000</v>
      </c>
      <c r="H34" s="16"/>
    </row>
    <row r="35" spans="1:8" x14ac:dyDescent="0.3">
      <c r="B35" s="18" t="s">
        <v>118</v>
      </c>
      <c r="D35" s="19"/>
      <c r="E35" s="19"/>
      <c r="F35" s="19"/>
      <c r="G35" s="16">
        <v>25000</v>
      </c>
      <c r="H35" s="16"/>
    </row>
    <row r="36" spans="1:8" x14ac:dyDescent="0.3">
      <c r="B36" s="18"/>
      <c r="D36" s="19"/>
      <c r="E36" s="19"/>
      <c r="F36" s="19"/>
      <c r="G36" s="16"/>
      <c r="H36" s="16"/>
    </row>
    <row r="37" spans="1:8" x14ac:dyDescent="0.3">
      <c r="B37" s="18"/>
      <c r="D37" s="19"/>
      <c r="E37" s="19"/>
      <c r="F37" s="19"/>
      <c r="G37" s="16"/>
      <c r="H37" s="16"/>
    </row>
    <row r="38" spans="1:8" ht="15.6" x14ac:dyDescent="0.3">
      <c r="A38" s="2" t="s">
        <v>22</v>
      </c>
      <c r="B38" s="2"/>
      <c r="H38" s="16"/>
    </row>
    <row r="39" spans="1:8" ht="15.6" x14ac:dyDescent="0.3">
      <c r="A39" s="2"/>
      <c r="B39" s="2"/>
      <c r="H39" s="16"/>
    </row>
    <row r="40" spans="1:8" ht="28.8" x14ac:dyDescent="0.3">
      <c r="A40" s="3" t="s">
        <v>3</v>
      </c>
      <c r="B40" s="4" t="s">
        <v>4</v>
      </c>
      <c r="C40" s="5" t="s">
        <v>5</v>
      </c>
      <c r="D40" s="6" t="s">
        <v>103</v>
      </c>
      <c r="E40" s="7" t="s">
        <v>104</v>
      </c>
      <c r="F40" s="7" t="s">
        <v>105</v>
      </c>
      <c r="G40" s="7" t="s">
        <v>106</v>
      </c>
    </row>
    <row r="41" spans="1:8" x14ac:dyDescent="0.3">
      <c r="A41" s="20">
        <v>1031</v>
      </c>
      <c r="B41" s="20" t="s">
        <v>23</v>
      </c>
      <c r="C41" s="21" t="s">
        <v>24</v>
      </c>
      <c r="D41" s="22">
        <v>8230000</v>
      </c>
      <c r="E41" s="22">
        <v>8230000</v>
      </c>
      <c r="F41" s="22">
        <v>7397869.25</v>
      </c>
      <c r="G41" s="23">
        <v>8248000</v>
      </c>
    </row>
    <row r="42" spans="1:8" x14ac:dyDescent="0.3">
      <c r="A42" s="13">
        <v>2341</v>
      </c>
      <c r="B42" s="13" t="s">
        <v>25</v>
      </c>
      <c r="C42" s="24" t="s">
        <v>24</v>
      </c>
      <c r="D42" s="14">
        <v>1400</v>
      </c>
      <c r="E42" s="14">
        <v>1400</v>
      </c>
      <c r="F42" s="14">
        <v>4013</v>
      </c>
      <c r="G42" s="15">
        <v>4000</v>
      </c>
    </row>
    <row r="43" spans="1:8" x14ac:dyDescent="0.3">
      <c r="A43" s="13">
        <v>2411</v>
      </c>
      <c r="B43" s="13" t="s">
        <v>26</v>
      </c>
      <c r="C43" s="24" t="s">
        <v>24</v>
      </c>
      <c r="D43" s="14">
        <v>1300000</v>
      </c>
      <c r="E43" s="14">
        <v>1300000</v>
      </c>
      <c r="F43" s="14">
        <v>1155037.71</v>
      </c>
      <c r="G43" s="15">
        <v>1420000</v>
      </c>
    </row>
    <row r="44" spans="1:8" x14ac:dyDescent="0.3">
      <c r="A44" s="13">
        <v>3314</v>
      </c>
      <c r="B44" s="13" t="s">
        <v>27</v>
      </c>
      <c r="C44" s="24" t="s">
        <v>24</v>
      </c>
      <c r="D44" s="14">
        <v>500</v>
      </c>
      <c r="E44" s="14">
        <v>500</v>
      </c>
      <c r="F44" s="14">
        <v>530</v>
      </c>
      <c r="G44" s="15">
        <v>500</v>
      </c>
    </row>
    <row r="45" spans="1:8" x14ac:dyDescent="0.3">
      <c r="A45" s="13">
        <v>3319</v>
      </c>
      <c r="B45" s="13" t="s">
        <v>28</v>
      </c>
      <c r="C45" s="24" t="s">
        <v>24</v>
      </c>
      <c r="D45" s="14">
        <v>40000</v>
      </c>
      <c r="E45" s="14">
        <v>40000</v>
      </c>
      <c r="F45" s="14">
        <v>65818</v>
      </c>
      <c r="G45" s="15">
        <v>40000</v>
      </c>
    </row>
    <row r="46" spans="1:8" x14ac:dyDescent="0.3">
      <c r="A46" s="13">
        <v>3392</v>
      </c>
      <c r="B46" s="13" t="s">
        <v>29</v>
      </c>
      <c r="C46" s="24" t="s">
        <v>24</v>
      </c>
      <c r="D46" s="14">
        <v>80000</v>
      </c>
      <c r="E46" s="14">
        <v>80000</v>
      </c>
      <c r="F46" s="14">
        <v>80000</v>
      </c>
      <c r="G46" s="15">
        <v>120000</v>
      </c>
    </row>
    <row r="47" spans="1:8" x14ac:dyDescent="0.3">
      <c r="A47" s="13">
        <v>3412</v>
      </c>
      <c r="B47" s="13" t="s">
        <v>30</v>
      </c>
      <c r="C47" s="24" t="s">
        <v>24</v>
      </c>
      <c r="D47" s="14">
        <v>0</v>
      </c>
      <c r="E47" s="14">
        <v>0</v>
      </c>
      <c r="F47" s="14">
        <v>1000</v>
      </c>
      <c r="G47" s="15">
        <v>0</v>
      </c>
    </row>
    <row r="48" spans="1:8" x14ac:dyDescent="0.3">
      <c r="A48" s="13">
        <v>3612</v>
      </c>
      <c r="B48" s="13" t="s">
        <v>31</v>
      </c>
      <c r="C48" s="24" t="s">
        <v>24</v>
      </c>
      <c r="D48" s="14">
        <v>1200000</v>
      </c>
      <c r="E48" s="14">
        <v>1200000</v>
      </c>
      <c r="F48" s="14">
        <v>1034467.54</v>
      </c>
      <c r="G48" s="15">
        <v>1218000</v>
      </c>
    </row>
    <row r="49" spans="1:7" x14ac:dyDescent="0.3">
      <c r="A49" s="13">
        <v>3613</v>
      </c>
      <c r="B49" s="13" t="s">
        <v>32</v>
      </c>
      <c r="C49" s="24" t="s">
        <v>24</v>
      </c>
      <c r="D49" s="14">
        <v>30000</v>
      </c>
      <c r="E49" s="14">
        <v>30000</v>
      </c>
      <c r="F49" s="14">
        <v>53342.26</v>
      </c>
      <c r="G49" s="15">
        <v>20000</v>
      </c>
    </row>
    <row r="50" spans="1:7" x14ac:dyDescent="0.3">
      <c r="A50" s="13">
        <v>3631</v>
      </c>
      <c r="B50" s="13" t="s">
        <v>33</v>
      </c>
      <c r="C50" s="24" t="s">
        <v>24</v>
      </c>
      <c r="D50" s="14">
        <v>0</v>
      </c>
      <c r="E50" s="14">
        <v>0</v>
      </c>
      <c r="F50" s="14">
        <v>0</v>
      </c>
      <c r="G50" s="15">
        <v>0</v>
      </c>
    </row>
    <row r="51" spans="1:7" x14ac:dyDescent="0.3">
      <c r="A51" s="13">
        <v>3632</v>
      </c>
      <c r="B51" s="13" t="s">
        <v>34</v>
      </c>
      <c r="C51" s="24" t="s">
        <v>24</v>
      </c>
      <c r="D51" s="14">
        <v>10000</v>
      </c>
      <c r="E51" s="14">
        <v>10000</v>
      </c>
      <c r="F51" s="14">
        <v>4300</v>
      </c>
      <c r="G51" s="15">
        <v>10000</v>
      </c>
    </row>
    <row r="52" spans="1:7" x14ac:dyDescent="0.3">
      <c r="A52" s="13">
        <v>3639</v>
      </c>
      <c r="B52" s="13" t="s">
        <v>35</v>
      </c>
      <c r="C52" s="24" t="s">
        <v>24</v>
      </c>
      <c r="D52" s="14">
        <v>300000</v>
      </c>
      <c r="E52" s="14">
        <v>300000</v>
      </c>
      <c r="F52" s="14">
        <v>314849</v>
      </c>
      <c r="G52" s="15">
        <v>300000</v>
      </c>
    </row>
    <row r="53" spans="1:7" x14ac:dyDescent="0.3">
      <c r="A53" s="13">
        <v>3639</v>
      </c>
      <c r="B53" s="13" t="s">
        <v>36</v>
      </c>
      <c r="C53" s="24" t="s">
        <v>37</v>
      </c>
      <c r="D53" s="14">
        <v>600000</v>
      </c>
      <c r="E53" s="14">
        <v>600000</v>
      </c>
      <c r="F53" s="14">
        <v>734859</v>
      </c>
      <c r="G53" s="15">
        <v>300000</v>
      </c>
    </row>
    <row r="54" spans="1:7" x14ac:dyDescent="0.3">
      <c r="A54" s="13">
        <v>3722</v>
      </c>
      <c r="B54" s="13" t="s">
        <v>38</v>
      </c>
      <c r="C54" s="24" t="s">
        <v>24</v>
      </c>
      <c r="D54" s="14">
        <v>300000</v>
      </c>
      <c r="E54" s="14">
        <v>300000</v>
      </c>
      <c r="F54" s="14">
        <v>314645.90000000002</v>
      </c>
      <c r="G54" s="15">
        <v>300000</v>
      </c>
    </row>
    <row r="55" spans="1:7" x14ac:dyDescent="0.3">
      <c r="A55" s="13">
        <v>3745</v>
      </c>
      <c r="B55" s="13" t="s">
        <v>39</v>
      </c>
      <c r="C55" s="24" t="s">
        <v>24</v>
      </c>
      <c r="D55" s="14">
        <v>20000</v>
      </c>
      <c r="E55" s="14">
        <v>20000</v>
      </c>
      <c r="F55" s="14">
        <v>15666.79</v>
      </c>
      <c r="G55" s="15">
        <v>20000</v>
      </c>
    </row>
    <row r="56" spans="1:7" x14ac:dyDescent="0.3">
      <c r="A56" s="13">
        <v>5512</v>
      </c>
      <c r="B56" s="13" t="s">
        <v>40</v>
      </c>
      <c r="C56" s="24" t="s">
        <v>24</v>
      </c>
      <c r="D56" s="14">
        <v>0</v>
      </c>
      <c r="E56" s="14">
        <v>0</v>
      </c>
      <c r="F56" s="14">
        <v>0</v>
      </c>
      <c r="G56" s="15">
        <v>0</v>
      </c>
    </row>
    <row r="57" spans="1:7" x14ac:dyDescent="0.3">
      <c r="A57" s="13">
        <v>6171</v>
      </c>
      <c r="B57" s="13" t="s">
        <v>41</v>
      </c>
      <c r="C57" s="24" t="s">
        <v>24</v>
      </c>
      <c r="D57" s="14">
        <v>10000</v>
      </c>
      <c r="E57" s="14">
        <v>10000</v>
      </c>
      <c r="F57" s="14">
        <v>59630</v>
      </c>
      <c r="G57" s="15">
        <v>10000</v>
      </c>
    </row>
    <row r="58" spans="1:7" x14ac:dyDescent="0.3">
      <c r="A58" s="13">
        <v>6310</v>
      </c>
      <c r="B58" s="13" t="s">
        <v>42</v>
      </c>
      <c r="C58" s="24" t="s">
        <v>24</v>
      </c>
      <c r="D58" s="14">
        <v>100000</v>
      </c>
      <c r="E58" s="14">
        <v>100000</v>
      </c>
      <c r="F58" s="14">
        <v>164876.85999999999</v>
      </c>
      <c r="G58" s="15">
        <v>150000</v>
      </c>
    </row>
    <row r="59" spans="1:7" x14ac:dyDescent="0.3">
      <c r="A59" s="13"/>
      <c r="B59" s="13" t="s">
        <v>21</v>
      </c>
      <c r="C59" s="13"/>
      <c r="D59" s="15">
        <f>SUM(D41:D58)</f>
        <v>12221900</v>
      </c>
      <c r="E59" s="15">
        <f>SUM(E41:E58)</f>
        <v>12221900</v>
      </c>
      <c r="F59" s="14">
        <f>SUM(F42:F58)</f>
        <v>4003036.0599999996</v>
      </c>
      <c r="G59" s="15">
        <f>SUM(G41:G58)</f>
        <v>12160500</v>
      </c>
    </row>
    <row r="60" spans="1:7" x14ac:dyDescent="0.3">
      <c r="G60" s="18"/>
    </row>
    <row r="61" spans="1:7" x14ac:dyDescent="0.3">
      <c r="B61" s="25" t="s">
        <v>43</v>
      </c>
      <c r="C61" s="25"/>
      <c r="D61" s="25"/>
      <c r="E61" s="25"/>
      <c r="F61" s="25"/>
      <c r="G61" s="26">
        <f>SUM(G59,G33,G34,G35)</f>
        <v>44596500</v>
      </c>
    </row>
    <row r="63" spans="1:7" x14ac:dyDescent="0.3">
      <c r="B63" t="s">
        <v>100</v>
      </c>
      <c r="G63" s="67">
        <f>SUM(G59,G24,)</f>
        <v>12185500</v>
      </c>
    </row>
  </sheetData>
  <mergeCells count="1">
    <mergeCell ref="B4:F4"/>
  </mergeCells>
  <pageMargins left="0.7" right="0.7" top="0.78749999999999998" bottom="0.78749999999999998" header="0.51180555555555496" footer="0.51180555555555496"/>
  <pageSetup paperSize="9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09"/>
  <sheetViews>
    <sheetView tabSelected="1" zoomScale="160" zoomScaleNormal="160" workbookViewId="0">
      <selection activeCell="D68" sqref="D68"/>
    </sheetView>
  </sheetViews>
  <sheetFormatPr defaultColWidth="8.6640625" defaultRowHeight="14.4" customHeight="1" x14ac:dyDescent="0.3"/>
  <cols>
    <col min="1" max="1" width="6.88671875" customWidth="1"/>
    <col min="2" max="2" width="23.88671875" customWidth="1"/>
    <col min="3" max="3" width="8.109375" customWidth="1"/>
    <col min="4" max="4" width="16.33203125" customWidth="1"/>
    <col min="5" max="5" width="18.109375" customWidth="1"/>
    <col min="6" max="6" width="16.44140625" customWidth="1"/>
    <col min="7" max="7" width="17.5546875" customWidth="1"/>
    <col min="9" max="9" width="15.5546875" bestFit="1" customWidth="1"/>
  </cols>
  <sheetData>
    <row r="2" spans="1:7" ht="14.4" customHeight="1" x14ac:dyDescent="0.3">
      <c r="A2" s="2" t="s">
        <v>44</v>
      </c>
      <c r="B2" s="2"/>
    </row>
    <row r="3" spans="1:7" ht="14.4" customHeight="1" thickBot="1" x14ac:dyDescent="0.35">
      <c r="A3" s="2"/>
      <c r="B3" s="2"/>
    </row>
    <row r="4" spans="1:7" ht="14.4" customHeight="1" thickBot="1" x14ac:dyDescent="0.35">
      <c r="A4" s="3" t="s">
        <v>3</v>
      </c>
      <c r="B4" s="4" t="s">
        <v>4</v>
      </c>
      <c r="C4" s="5" t="s">
        <v>5</v>
      </c>
      <c r="D4" s="6" t="s">
        <v>103</v>
      </c>
      <c r="E4" s="7" t="s">
        <v>104</v>
      </c>
      <c r="F4" s="7" t="s">
        <v>105</v>
      </c>
      <c r="G4" s="7" t="s">
        <v>106</v>
      </c>
    </row>
    <row r="5" spans="1:7" ht="14.4" customHeight="1" x14ac:dyDescent="0.3">
      <c r="A5" s="8">
        <v>1031</v>
      </c>
      <c r="B5" s="9" t="s">
        <v>45</v>
      </c>
      <c r="C5" s="27" t="s">
        <v>46</v>
      </c>
      <c r="D5" s="28">
        <v>5866000</v>
      </c>
      <c r="E5" s="28">
        <v>6275860</v>
      </c>
      <c r="F5" s="28">
        <v>4374260.0599999996</v>
      </c>
      <c r="G5" s="28">
        <v>5891000</v>
      </c>
    </row>
    <row r="6" spans="1:7" ht="14.4" customHeight="1" x14ac:dyDescent="0.3">
      <c r="A6" s="12">
        <v>2212</v>
      </c>
      <c r="B6" s="13" t="s">
        <v>47</v>
      </c>
      <c r="C6" s="24" t="s">
        <v>46</v>
      </c>
      <c r="D6" s="29">
        <v>600000</v>
      </c>
      <c r="E6" s="29">
        <v>600000</v>
      </c>
      <c r="F6" s="29">
        <v>556649.80000000005</v>
      </c>
      <c r="G6" s="29">
        <v>600000</v>
      </c>
    </row>
    <row r="7" spans="1:7" ht="14.4" customHeight="1" x14ac:dyDescent="0.3">
      <c r="A7" s="12"/>
      <c r="B7" s="13"/>
      <c r="C7" s="24" t="s">
        <v>48</v>
      </c>
      <c r="D7" s="29">
        <v>1200000</v>
      </c>
      <c r="E7" s="29">
        <v>1200000</v>
      </c>
      <c r="F7" s="29">
        <v>269170</v>
      </c>
      <c r="G7" s="29">
        <v>11000000</v>
      </c>
    </row>
    <row r="8" spans="1:7" ht="14.4" customHeight="1" x14ac:dyDescent="0.3">
      <c r="A8" s="12">
        <v>2219</v>
      </c>
      <c r="B8" s="13" t="s">
        <v>49</v>
      </c>
      <c r="C8" s="24" t="s">
        <v>46</v>
      </c>
      <c r="D8" s="29">
        <v>50000</v>
      </c>
      <c r="E8" s="29">
        <v>50000</v>
      </c>
      <c r="F8" s="29">
        <v>24911</v>
      </c>
      <c r="G8" s="29">
        <v>30000</v>
      </c>
    </row>
    <row r="9" spans="1:7" ht="14.4" customHeight="1" x14ac:dyDescent="0.3">
      <c r="A9" s="12">
        <v>2292</v>
      </c>
      <c r="B9" s="13" t="s">
        <v>50</v>
      </c>
      <c r="C9" s="24" t="s">
        <v>46</v>
      </c>
      <c r="D9" s="29">
        <v>76300</v>
      </c>
      <c r="E9" s="29">
        <v>82278</v>
      </c>
      <c r="F9" s="29">
        <v>82278</v>
      </c>
      <c r="G9" s="29">
        <v>85000</v>
      </c>
    </row>
    <row r="10" spans="1:7" ht="14.4" customHeight="1" x14ac:dyDescent="0.3">
      <c r="A10" s="12">
        <v>2310</v>
      </c>
      <c r="B10" s="13" t="s">
        <v>109</v>
      </c>
      <c r="C10" s="24" t="s">
        <v>46</v>
      </c>
      <c r="D10" s="29">
        <v>0</v>
      </c>
      <c r="E10" s="29">
        <v>30000</v>
      </c>
      <c r="F10" s="29">
        <v>25761</v>
      </c>
      <c r="G10" s="29">
        <v>0</v>
      </c>
    </row>
    <row r="11" spans="1:7" ht="14.4" customHeight="1" x14ac:dyDescent="0.3">
      <c r="A11" s="12">
        <v>2321</v>
      </c>
      <c r="B11" s="13" t="s">
        <v>51</v>
      </c>
      <c r="C11" s="24" t="s">
        <v>46</v>
      </c>
      <c r="D11" s="30">
        <v>500000</v>
      </c>
      <c r="E11" s="30">
        <v>500000</v>
      </c>
      <c r="F11" s="29">
        <v>175754.32</v>
      </c>
      <c r="G11" s="30">
        <v>1000000</v>
      </c>
    </row>
    <row r="12" spans="1:7" ht="14.4" customHeight="1" x14ac:dyDescent="0.3">
      <c r="A12" s="12">
        <v>2341</v>
      </c>
      <c r="B12" s="13" t="s">
        <v>52</v>
      </c>
      <c r="C12" s="24" t="s">
        <v>46</v>
      </c>
      <c r="D12" s="29">
        <v>2500000</v>
      </c>
      <c r="E12" s="29">
        <v>2500000</v>
      </c>
      <c r="F12" s="29">
        <v>370462</v>
      </c>
      <c r="G12" s="30">
        <v>4800000</v>
      </c>
    </row>
    <row r="13" spans="1:7" ht="14.4" customHeight="1" x14ac:dyDescent="0.3">
      <c r="A13" s="12">
        <v>2411</v>
      </c>
      <c r="B13" s="13" t="s">
        <v>53</v>
      </c>
      <c r="C13" s="24" t="s">
        <v>46</v>
      </c>
      <c r="D13" s="29">
        <v>1500000</v>
      </c>
      <c r="E13" s="29">
        <v>1650000</v>
      </c>
      <c r="F13" s="29">
        <v>1316534.47</v>
      </c>
      <c r="G13" s="29">
        <v>1600000</v>
      </c>
    </row>
    <row r="14" spans="1:7" ht="14.4" customHeight="1" x14ac:dyDescent="0.3">
      <c r="A14" s="12">
        <v>3113</v>
      </c>
      <c r="B14" s="13" t="s">
        <v>54</v>
      </c>
      <c r="C14" s="24" t="s">
        <v>46</v>
      </c>
      <c r="D14" s="29">
        <v>7085027</v>
      </c>
      <c r="E14" s="29">
        <v>7085027</v>
      </c>
      <c r="F14" s="29">
        <v>5904180</v>
      </c>
      <c r="G14" s="29">
        <v>6305000</v>
      </c>
    </row>
    <row r="15" spans="1:7" ht="14.4" customHeight="1" x14ac:dyDescent="0.3">
      <c r="A15" s="12"/>
      <c r="B15" s="13"/>
      <c r="C15" s="24" t="s">
        <v>46</v>
      </c>
      <c r="D15" s="29"/>
      <c r="E15" s="29"/>
      <c r="F15" s="29"/>
      <c r="G15" s="29">
        <v>530000</v>
      </c>
    </row>
    <row r="16" spans="1:7" ht="14.4" customHeight="1" x14ac:dyDescent="0.3">
      <c r="A16" s="12"/>
      <c r="B16" s="13"/>
      <c r="C16" s="24" t="s">
        <v>48</v>
      </c>
      <c r="D16" s="29">
        <v>4000000</v>
      </c>
      <c r="E16" s="29">
        <v>4000000</v>
      </c>
      <c r="F16" s="29">
        <v>4242641.92</v>
      </c>
      <c r="G16" s="29">
        <v>0</v>
      </c>
    </row>
    <row r="17" spans="1:9" ht="14.4" customHeight="1" x14ac:dyDescent="0.3">
      <c r="A17" s="12">
        <v>3314</v>
      </c>
      <c r="B17" s="13" t="s">
        <v>55</v>
      </c>
      <c r="C17" s="24" t="s">
        <v>46</v>
      </c>
      <c r="D17" s="29">
        <v>33000</v>
      </c>
      <c r="E17" s="29">
        <v>33000</v>
      </c>
      <c r="F17" s="29">
        <v>30453</v>
      </c>
      <c r="G17" s="29">
        <v>35000</v>
      </c>
    </row>
    <row r="18" spans="1:9" ht="14.4" customHeight="1" x14ac:dyDescent="0.3">
      <c r="A18" s="12">
        <v>3319</v>
      </c>
      <c r="B18" s="13" t="s">
        <v>56</v>
      </c>
      <c r="C18" s="24" t="s">
        <v>46</v>
      </c>
      <c r="D18" s="29">
        <v>500000</v>
      </c>
      <c r="E18" s="29">
        <v>500000</v>
      </c>
      <c r="F18" s="29">
        <v>550126.18999999994</v>
      </c>
      <c r="G18" s="29">
        <v>500000</v>
      </c>
    </row>
    <row r="19" spans="1:9" ht="14.4" customHeight="1" x14ac:dyDescent="0.3">
      <c r="A19" s="12">
        <v>3322</v>
      </c>
      <c r="B19" s="68" t="s">
        <v>110</v>
      </c>
      <c r="C19" s="69" t="s">
        <v>111</v>
      </c>
      <c r="D19" s="29"/>
      <c r="E19" s="29"/>
      <c r="F19" s="29"/>
      <c r="G19" s="29">
        <v>300000</v>
      </c>
    </row>
    <row r="20" spans="1:9" ht="14.4" customHeight="1" x14ac:dyDescent="0.3">
      <c r="A20" s="12">
        <v>3341</v>
      </c>
      <c r="B20" s="13" t="s">
        <v>57</v>
      </c>
      <c r="C20" s="24" t="s">
        <v>46</v>
      </c>
      <c r="D20" s="29">
        <v>40000</v>
      </c>
      <c r="E20" s="29">
        <v>160000</v>
      </c>
      <c r="F20" s="29">
        <v>118204.42</v>
      </c>
      <c r="G20" s="29">
        <v>50000</v>
      </c>
    </row>
    <row r="21" spans="1:9" ht="14.4" customHeight="1" x14ac:dyDescent="0.3">
      <c r="A21" s="12">
        <v>3349</v>
      </c>
      <c r="B21" s="13" t="s">
        <v>112</v>
      </c>
      <c r="C21" s="24" t="s">
        <v>46</v>
      </c>
      <c r="D21" s="29">
        <v>0</v>
      </c>
      <c r="E21" s="29">
        <v>32000</v>
      </c>
      <c r="F21" s="29">
        <v>24453.96</v>
      </c>
      <c r="G21" s="29">
        <v>32000</v>
      </c>
    </row>
    <row r="22" spans="1:9" ht="14.4" customHeight="1" x14ac:dyDescent="0.3">
      <c r="A22" s="12">
        <v>3392</v>
      </c>
      <c r="B22" s="13" t="s">
        <v>59</v>
      </c>
      <c r="C22" s="24" t="s">
        <v>46</v>
      </c>
      <c r="D22" s="29">
        <v>500000</v>
      </c>
      <c r="E22" s="29">
        <v>500000</v>
      </c>
      <c r="F22" s="29">
        <v>310064.82</v>
      </c>
      <c r="G22" s="29">
        <v>500000</v>
      </c>
    </row>
    <row r="23" spans="1:9" ht="14.4" customHeight="1" x14ac:dyDescent="0.3">
      <c r="A23" s="12"/>
      <c r="B23" s="13"/>
      <c r="C23" s="24" t="s">
        <v>48</v>
      </c>
      <c r="D23" s="29">
        <v>300000</v>
      </c>
      <c r="E23" s="29">
        <v>300000</v>
      </c>
      <c r="F23" s="29">
        <v>0</v>
      </c>
      <c r="G23" s="29">
        <v>0</v>
      </c>
    </row>
    <row r="24" spans="1:9" ht="14.4" customHeight="1" x14ac:dyDescent="0.3">
      <c r="A24" s="12">
        <v>3399</v>
      </c>
      <c r="B24" s="13" t="s">
        <v>60</v>
      </c>
      <c r="C24" s="24" t="s">
        <v>46</v>
      </c>
      <c r="D24" s="29">
        <v>50000</v>
      </c>
      <c r="E24" s="29">
        <v>50000</v>
      </c>
      <c r="F24" s="29">
        <v>30740</v>
      </c>
      <c r="G24" s="29">
        <v>50000</v>
      </c>
    </row>
    <row r="25" spans="1:9" ht="14.4" customHeight="1" x14ac:dyDescent="0.3">
      <c r="A25" s="12">
        <v>3412</v>
      </c>
      <c r="B25" s="13" t="s">
        <v>30</v>
      </c>
      <c r="C25" s="24" t="s">
        <v>46</v>
      </c>
      <c r="D25" s="30">
        <v>105000</v>
      </c>
      <c r="E25" s="30">
        <v>105000</v>
      </c>
      <c r="F25" s="29">
        <v>101784.45</v>
      </c>
      <c r="G25" s="30">
        <v>150000</v>
      </c>
    </row>
    <row r="26" spans="1:9" ht="14.4" customHeight="1" x14ac:dyDescent="0.3">
      <c r="A26" s="12"/>
      <c r="B26" s="13"/>
      <c r="C26" s="24" t="s">
        <v>48</v>
      </c>
      <c r="D26" s="29">
        <v>2000000</v>
      </c>
      <c r="E26" s="29">
        <v>2000000</v>
      </c>
      <c r="F26" s="29">
        <v>9600</v>
      </c>
      <c r="G26" s="29">
        <v>8700000</v>
      </c>
    </row>
    <row r="27" spans="1:9" ht="14.4" customHeight="1" x14ac:dyDescent="0.3">
      <c r="A27" s="12">
        <v>3419</v>
      </c>
      <c r="B27" s="13" t="s">
        <v>61</v>
      </c>
      <c r="C27" s="24" t="s">
        <v>46</v>
      </c>
      <c r="D27" s="29">
        <v>76000</v>
      </c>
      <c r="E27" s="29">
        <v>76000</v>
      </c>
      <c r="F27" s="29">
        <v>88822</v>
      </c>
      <c r="G27" s="29">
        <v>750000</v>
      </c>
      <c r="H27" s="31"/>
      <c r="I27" s="31"/>
    </row>
    <row r="28" spans="1:9" ht="14.4" customHeight="1" x14ac:dyDescent="0.3">
      <c r="A28" s="12">
        <v>3421</v>
      </c>
      <c r="B28" s="13" t="s">
        <v>62</v>
      </c>
      <c r="C28" s="24" t="s">
        <v>46</v>
      </c>
      <c r="D28" s="29">
        <v>50000</v>
      </c>
      <c r="E28" s="29">
        <v>105000</v>
      </c>
      <c r="F28" s="29">
        <v>130664.12</v>
      </c>
      <c r="G28" s="29">
        <v>100000</v>
      </c>
    </row>
    <row r="29" spans="1:9" ht="14.4" customHeight="1" x14ac:dyDescent="0.3">
      <c r="A29" s="12"/>
      <c r="B29" s="13"/>
      <c r="C29" s="24" t="s">
        <v>48</v>
      </c>
      <c r="D29" s="29">
        <v>450000</v>
      </c>
      <c r="E29" s="29">
        <v>450000</v>
      </c>
      <c r="F29" s="29">
        <v>314183.76</v>
      </c>
      <c r="G29" s="29">
        <v>100000</v>
      </c>
    </row>
    <row r="30" spans="1:9" ht="14.4" customHeight="1" x14ac:dyDescent="0.3">
      <c r="A30" s="12">
        <v>3429</v>
      </c>
      <c r="B30" s="13" t="s">
        <v>63</v>
      </c>
      <c r="C30" s="24" t="s">
        <v>46</v>
      </c>
      <c r="D30" s="29">
        <v>60000</v>
      </c>
      <c r="E30" s="29">
        <v>60000</v>
      </c>
      <c r="F30" s="29">
        <v>29898</v>
      </c>
      <c r="G30" s="29">
        <v>67000</v>
      </c>
    </row>
    <row r="31" spans="1:9" ht="14.4" customHeight="1" x14ac:dyDescent="0.3">
      <c r="A31" s="12">
        <v>3612</v>
      </c>
      <c r="B31" s="13" t="s">
        <v>31</v>
      </c>
      <c r="C31" s="24" t="s">
        <v>46</v>
      </c>
      <c r="D31" s="29">
        <v>4200000</v>
      </c>
      <c r="E31" s="29">
        <v>4200000</v>
      </c>
      <c r="F31" s="29">
        <v>2691692.91</v>
      </c>
      <c r="G31" s="29">
        <v>1700000</v>
      </c>
    </row>
    <row r="32" spans="1:9" ht="14.4" customHeight="1" x14ac:dyDescent="0.3">
      <c r="A32" s="12">
        <v>3613</v>
      </c>
      <c r="B32" s="13" t="s">
        <v>64</v>
      </c>
      <c r="C32" s="24" t="s">
        <v>46</v>
      </c>
      <c r="D32" s="29">
        <v>700000</v>
      </c>
      <c r="E32" s="29">
        <v>700000</v>
      </c>
      <c r="F32" s="29">
        <v>426461.16</v>
      </c>
      <c r="G32" s="29">
        <v>700000</v>
      </c>
    </row>
    <row r="33" spans="1:9" ht="14.4" customHeight="1" x14ac:dyDescent="0.3">
      <c r="A33" s="12">
        <v>3631</v>
      </c>
      <c r="B33" s="13" t="s">
        <v>33</v>
      </c>
      <c r="C33" s="24" t="s">
        <v>46</v>
      </c>
      <c r="D33" s="29">
        <v>1200000</v>
      </c>
      <c r="E33" s="29">
        <v>1200000</v>
      </c>
      <c r="F33" s="29">
        <v>611009.5</v>
      </c>
      <c r="G33" s="29">
        <v>800000</v>
      </c>
    </row>
    <row r="34" spans="1:9" ht="14.4" customHeight="1" x14ac:dyDescent="0.3">
      <c r="A34" s="12"/>
      <c r="B34" s="13"/>
      <c r="C34" s="24"/>
      <c r="D34" s="29">
        <v>6000000</v>
      </c>
      <c r="E34" s="29">
        <v>8634960</v>
      </c>
      <c r="F34" s="29">
        <v>8160839.0199999996</v>
      </c>
      <c r="G34" s="29">
        <v>600000</v>
      </c>
    </row>
    <row r="35" spans="1:9" ht="14.4" customHeight="1" x14ac:dyDescent="0.3">
      <c r="A35" s="12">
        <v>3632</v>
      </c>
      <c r="B35" s="13" t="s">
        <v>34</v>
      </c>
      <c r="C35" s="24" t="s">
        <v>46</v>
      </c>
      <c r="D35" s="29">
        <v>20000</v>
      </c>
      <c r="E35" s="29">
        <v>20000</v>
      </c>
      <c r="F35" s="29">
        <v>2458.38</v>
      </c>
      <c r="G35" s="29">
        <v>120000</v>
      </c>
    </row>
    <row r="36" spans="1:9" ht="14.4" customHeight="1" x14ac:dyDescent="0.3">
      <c r="A36" s="12">
        <v>3639</v>
      </c>
      <c r="B36" s="13" t="s">
        <v>65</v>
      </c>
      <c r="C36" s="24" t="s">
        <v>46</v>
      </c>
      <c r="D36" s="29">
        <v>150000</v>
      </c>
      <c r="E36" s="29">
        <v>150000</v>
      </c>
      <c r="F36" s="29">
        <v>183990</v>
      </c>
      <c r="G36" s="30">
        <v>150000</v>
      </c>
    </row>
    <row r="37" spans="1:9" ht="14.4" customHeight="1" x14ac:dyDescent="0.3">
      <c r="A37" s="12"/>
      <c r="B37" s="13"/>
      <c r="C37" s="24" t="s">
        <v>48</v>
      </c>
      <c r="D37" s="29">
        <v>950000</v>
      </c>
      <c r="E37" s="29">
        <v>950000</v>
      </c>
      <c r="F37" s="29">
        <v>11500</v>
      </c>
      <c r="G37" s="30">
        <v>400000</v>
      </c>
    </row>
    <row r="38" spans="1:9" ht="14.4" customHeight="1" x14ac:dyDescent="0.3">
      <c r="A38" s="12">
        <v>3721</v>
      </c>
      <c r="B38" s="13" t="s">
        <v>66</v>
      </c>
      <c r="C38" s="24" t="s">
        <v>46</v>
      </c>
      <c r="D38" s="29">
        <v>120000</v>
      </c>
      <c r="E38" s="29">
        <v>120000</v>
      </c>
      <c r="F38" s="29">
        <v>31487.200000000001</v>
      </c>
      <c r="G38" s="29">
        <v>100000</v>
      </c>
    </row>
    <row r="39" spans="1:9" ht="14.4" customHeight="1" x14ac:dyDescent="0.3">
      <c r="A39" s="12">
        <v>3722</v>
      </c>
      <c r="B39" s="13" t="s">
        <v>67</v>
      </c>
      <c r="C39" s="24" t="s">
        <v>46</v>
      </c>
      <c r="D39" s="29">
        <v>2950000</v>
      </c>
      <c r="E39" s="29">
        <v>3550000</v>
      </c>
      <c r="F39" s="29">
        <v>3128203.98</v>
      </c>
      <c r="G39" s="29">
        <v>3500000</v>
      </c>
    </row>
    <row r="40" spans="1:9" ht="14.4" customHeight="1" x14ac:dyDescent="0.3">
      <c r="A40" s="64"/>
      <c r="B40" s="64"/>
      <c r="C40" s="65"/>
      <c r="D40" s="66"/>
      <c r="E40" s="66"/>
      <c r="F40" s="66"/>
      <c r="G40" s="66"/>
    </row>
    <row r="41" spans="1:9" ht="14.4" customHeight="1" thickBot="1" x14ac:dyDescent="0.35">
      <c r="C41" s="46"/>
      <c r="D41" s="45"/>
      <c r="E41" s="45"/>
      <c r="F41" s="45"/>
      <c r="G41" s="45"/>
    </row>
    <row r="42" spans="1:9" ht="14.4" customHeight="1" thickBot="1" x14ac:dyDescent="0.35">
      <c r="A42" s="3" t="s">
        <v>3</v>
      </c>
      <c r="B42" s="4" t="s">
        <v>4</v>
      </c>
      <c r="C42" s="5" t="s">
        <v>5</v>
      </c>
      <c r="D42" s="6" t="s">
        <v>103</v>
      </c>
      <c r="E42" s="7" t="s">
        <v>104</v>
      </c>
      <c r="F42" s="7" t="s">
        <v>105</v>
      </c>
      <c r="G42" s="7" t="s">
        <v>106</v>
      </c>
    </row>
    <row r="43" spans="1:9" ht="14.4" customHeight="1" x14ac:dyDescent="0.3">
      <c r="A43" s="12">
        <v>3729</v>
      </c>
      <c r="B43" s="13" t="s">
        <v>68</v>
      </c>
      <c r="C43" s="24" t="s">
        <v>46</v>
      </c>
      <c r="D43" s="29">
        <v>100000</v>
      </c>
      <c r="E43" s="29">
        <v>100000</v>
      </c>
      <c r="F43" s="29">
        <v>101958.44</v>
      </c>
      <c r="G43" s="29">
        <v>100000</v>
      </c>
    </row>
    <row r="44" spans="1:9" ht="14.4" customHeight="1" x14ac:dyDescent="0.3">
      <c r="A44" s="12"/>
      <c r="B44" s="13"/>
      <c r="C44" s="24" t="s">
        <v>48</v>
      </c>
      <c r="D44" s="29">
        <v>4000000</v>
      </c>
      <c r="E44" s="29">
        <v>4000000</v>
      </c>
      <c r="F44" s="29">
        <v>0</v>
      </c>
      <c r="G44" s="29">
        <v>5000000</v>
      </c>
    </row>
    <row r="45" spans="1:9" ht="14.4" customHeight="1" x14ac:dyDescent="0.3">
      <c r="A45" s="12">
        <v>3635</v>
      </c>
      <c r="B45" s="13" t="s">
        <v>69</v>
      </c>
      <c r="C45" s="24" t="s">
        <v>48</v>
      </c>
      <c r="D45" s="29">
        <v>300000</v>
      </c>
      <c r="E45" s="29">
        <v>300000</v>
      </c>
      <c r="F45" s="29">
        <v>211750</v>
      </c>
      <c r="G45" s="30">
        <v>100000</v>
      </c>
      <c r="I45" s="70"/>
    </row>
    <row r="46" spans="1:9" ht="14.4" customHeight="1" x14ac:dyDescent="0.3">
      <c r="A46" s="12">
        <v>3745</v>
      </c>
      <c r="B46" s="13" t="s">
        <v>70</v>
      </c>
      <c r="C46" s="24" t="s">
        <v>46</v>
      </c>
      <c r="D46" s="29">
        <v>3300000</v>
      </c>
      <c r="E46" s="29">
        <v>2700000</v>
      </c>
      <c r="F46" s="29">
        <v>2217655.94</v>
      </c>
      <c r="G46" s="29">
        <v>2893000</v>
      </c>
    </row>
    <row r="47" spans="1:9" ht="14.4" customHeight="1" x14ac:dyDescent="0.3">
      <c r="A47" s="12"/>
      <c r="B47" s="13"/>
      <c r="C47" s="24" t="s">
        <v>48</v>
      </c>
      <c r="D47" s="30">
        <v>0</v>
      </c>
      <c r="E47" s="30">
        <v>0</v>
      </c>
      <c r="F47" s="29">
        <v>70857.600000000006</v>
      </c>
      <c r="G47" s="30">
        <v>1000000</v>
      </c>
    </row>
    <row r="48" spans="1:9" ht="14.4" customHeight="1" x14ac:dyDescent="0.3">
      <c r="A48" s="12">
        <v>4351</v>
      </c>
      <c r="B48" s="13" t="s">
        <v>71</v>
      </c>
      <c r="C48" s="24" t="s">
        <v>46</v>
      </c>
      <c r="D48" s="29">
        <v>10000</v>
      </c>
      <c r="E48" s="29">
        <v>10000</v>
      </c>
      <c r="F48" s="29">
        <v>6030.46</v>
      </c>
      <c r="G48" s="29">
        <v>10000</v>
      </c>
    </row>
    <row r="49" spans="1:7" ht="14.4" customHeight="1" x14ac:dyDescent="0.3">
      <c r="A49" s="32" t="s">
        <v>72</v>
      </c>
      <c r="B49" s="13" t="s">
        <v>73</v>
      </c>
      <c r="C49" s="24" t="s">
        <v>46</v>
      </c>
      <c r="D49" s="29">
        <v>130000</v>
      </c>
      <c r="E49" s="29">
        <v>130000</v>
      </c>
      <c r="F49" s="29">
        <v>70000</v>
      </c>
      <c r="G49" s="29">
        <v>130000</v>
      </c>
    </row>
    <row r="50" spans="1:7" ht="14.4" customHeight="1" x14ac:dyDescent="0.3">
      <c r="A50" s="12">
        <v>5213</v>
      </c>
      <c r="B50" s="13" t="s">
        <v>74</v>
      </c>
      <c r="C50" s="24" t="s">
        <v>46</v>
      </c>
      <c r="D50" s="29">
        <v>50000</v>
      </c>
      <c r="E50" s="29">
        <v>50000</v>
      </c>
      <c r="F50" s="29">
        <v>0</v>
      </c>
      <c r="G50" s="29">
        <v>50000</v>
      </c>
    </row>
    <row r="51" spans="1:7" ht="14.4" customHeight="1" x14ac:dyDescent="0.3">
      <c r="A51" s="12">
        <v>5311</v>
      </c>
      <c r="B51" s="13" t="s">
        <v>113</v>
      </c>
      <c r="C51" s="24" t="s">
        <v>46</v>
      </c>
      <c r="D51" s="29"/>
      <c r="E51" s="29">
        <v>290000</v>
      </c>
      <c r="F51" s="29">
        <v>254477.52</v>
      </c>
      <c r="G51" s="29">
        <v>200000</v>
      </c>
    </row>
    <row r="52" spans="1:7" ht="14.4" customHeight="1" x14ac:dyDescent="0.3">
      <c r="A52" s="12">
        <v>5512</v>
      </c>
      <c r="B52" s="13" t="s">
        <v>75</v>
      </c>
      <c r="C52" s="24" t="s">
        <v>46</v>
      </c>
      <c r="D52" s="29">
        <v>140000</v>
      </c>
      <c r="E52" s="29">
        <v>200000</v>
      </c>
      <c r="F52" s="29">
        <v>290725.90999999997</v>
      </c>
      <c r="G52" s="29">
        <v>150000</v>
      </c>
    </row>
    <row r="53" spans="1:7" ht="14.4" customHeight="1" x14ac:dyDescent="0.3">
      <c r="A53" s="12"/>
      <c r="B53" s="13"/>
      <c r="C53" s="24" t="s">
        <v>48</v>
      </c>
      <c r="D53" s="29">
        <v>140000</v>
      </c>
      <c r="E53" s="29">
        <v>140000</v>
      </c>
      <c r="F53" s="29">
        <v>0</v>
      </c>
      <c r="G53" s="29">
        <v>300000</v>
      </c>
    </row>
    <row r="54" spans="1:7" ht="14.4" customHeight="1" x14ac:dyDescent="0.3">
      <c r="A54" s="12">
        <v>6112</v>
      </c>
      <c r="B54" s="13" t="s">
        <v>76</v>
      </c>
      <c r="C54" s="24" t="s">
        <v>46</v>
      </c>
      <c r="D54" s="29">
        <v>2000000</v>
      </c>
      <c r="E54" s="29">
        <v>2000000</v>
      </c>
      <c r="F54" s="29">
        <v>1461553</v>
      </c>
      <c r="G54" s="29">
        <v>2000000</v>
      </c>
    </row>
    <row r="55" spans="1:7" ht="14.4" customHeight="1" x14ac:dyDescent="0.3">
      <c r="A55" s="32" t="s">
        <v>77</v>
      </c>
      <c r="B55" s="13" t="s">
        <v>78</v>
      </c>
      <c r="C55" s="24" t="s">
        <v>46</v>
      </c>
      <c r="D55" s="29">
        <v>60000</v>
      </c>
      <c r="E55" s="29">
        <v>63500</v>
      </c>
      <c r="F55" s="29">
        <v>50780</v>
      </c>
      <c r="G55" s="29">
        <v>30000</v>
      </c>
    </row>
    <row r="56" spans="1:7" ht="14.4" customHeight="1" x14ac:dyDescent="0.3">
      <c r="A56" s="12">
        <v>6171</v>
      </c>
      <c r="B56" s="13" t="s">
        <v>79</v>
      </c>
      <c r="C56" s="24" t="s">
        <v>46</v>
      </c>
      <c r="D56" s="29">
        <v>7000000</v>
      </c>
      <c r="E56" s="29">
        <v>6546400</v>
      </c>
      <c r="F56" s="29">
        <v>2818269</v>
      </c>
      <c r="G56" s="29">
        <v>6600000</v>
      </c>
    </row>
    <row r="57" spans="1:7" ht="14.4" customHeight="1" x14ac:dyDescent="0.3">
      <c r="A57" s="12"/>
      <c r="B57" s="13"/>
      <c r="C57" s="24" t="s">
        <v>48</v>
      </c>
      <c r="D57" s="29">
        <v>0</v>
      </c>
      <c r="E57" s="29">
        <v>0</v>
      </c>
      <c r="F57" s="29">
        <v>95816.4</v>
      </c>
      <c r="G57" s="29">
        <v>0</v>
      </c>
    </row>
    <row r="58" spans="1:7" ht="14.4" customHeight="1" x14ac:dyDescent="0.3">
      <c r="A58" s="12">
        <v>6310</v>
      </c>
      <c r="B58" s="13" t="s">
        <v>80</v>
      </c>
      <c r="C58" s="24" t="s">
        <v>46</v>
      </c>
      <c r="D58" s="29">
        <v>130000</v>
      </c>
      <c r="E58" s="29">
        <v>130000</v>
      </c>
      <c r="F58" s="29">
        <v>92020.25</v>
      </c>
      <c r="G58" s="29">
        <v>120000</v>
      </c>
    </row>
    <row r="59" spans="1:7" ht="14.4" customHeight="1" x14ac:dyDescent="0.3">
      <c r="A59" s="12">
        <v>6320</v>
      </c>
      <c r="B59" s="13" t="s">
        <v>81</v>
      </c>
      <c r="C59" s="24" t="s">
        <v>46</v>
      </c>
      <c r="D59" s="29">
        <v>200000</v>
      </c>
      <c r="E59" s="29">
        <v>200000</v>
      </c>
      <c r="F59" s="29">
        <v>109544</v>
      </c>
      <c r="G59" s="29">
        <v>150000</v>
      </c>
    </row>
    <row r="60" spans="1:7" ht="14.4" customHeight="1" x14ac:dyDescent="0.3">
      <c r="A60" s="12">
        <v>6399</v>
      </c>
      <c r="B60" s="13" t="s">
        <v>82</v>
      </c>
      <c r="C60" s="24" t="s">
        <v>46</v>
      </c>
      <c r="D60" s="29">
        <v>2000000</v>
      </c>
      <c r="E60" s="29">
        <v>2000000</v>
      </c>
      <c r="F60" s="29">
        <v>1463354.07</v>
      </c>
      <c r="G60" s="29">
        <v>1500000</v>
      </c>
    </row>
    <row r="61" spans="1:7" ht="14.4" customHeight="1" thickBot="1" x14ac:dyDescent="0.35">
      <c r="A61" s="33">
        <v>6402</v>
      </c>
      <c r="B61" s="34" t="s">
        <v>83</v>
      </c>
      <c r="C61" s="35" t="s">
        <v>46</v>
      </c>
      <c r="D61" s="36">
        <v>20000</v>
      </c>
      <c r="E61" s="36">
        <v>20000</v>
      </c>
      <c r="F61" s="36">
        <v>15255</v>
      </c>
      <c r="G61" s="36">
        <v>13000</v>
      </c>
    </row>
    <row r="62" spans="1:7" ht="14.4" customHeight="1" thickBot="1" x14ac:dyDescent="0.35">
      <c r="A62" s="37"/>
      <c r="B62" s="38" t="s">
        <v>21</v>
      </c>
      <c r="C62" s="39"/>
      <c r="D62" s="40">
        <f>SUM(D5:D61)</f>
        <v>63411327</v>
      </c>
      <c r="E62" s="40">
        <f>SUM(E5:E61)</f>
        <v>66749025</v>
      </c>
      <c r="F62" s="40">
        <f>SUM(F5:F61)</f>
        <v>43659287.030000001</v>
      </c>
      <c r="G62" s="41">
        <f>SUM(,G5:G39,G43:G61)</f>
        <v>71591000</v>
      </c>
    </row>
    <row r="63" spans="1:7" ht="14.4" customHeight="1" x14ac:dyDescent="0.3">
      <c r="A63" s="42"/>
      <c r="B63" s="42"/>
      <c r="C63" s="43"/>
      <c r="D63" s="44"/>
      <c r="E63" s="44"/>
      <c r="F63" s="45"/>
      <c r="G63" s="45"/>
    </row>
    <row r="64" spans="1:7" ht="14.4" customHeight="1" thickBot="1" x14ac:dyDescent="0.35">
      <c r="C64" s="46"/>
      <c r="D64" s="45"/>
      <c r="E64" s="45"/>
      <c r="F64" s="45"/>
      <c r="G64" s="45"/>
    </row>
    <row r="65" spans="1:7" ht="14.4" customHeight="1" x14ac:dyDescent="0.3">
      <c r="B65" s="47" t="s">
        <v>84</v>
      </c>
      <c r="C65" s="48"/>
      <c r="D65" s="49">
        <v>44596500</v>
      </c>
      <c r="E65" s="50"/>
      <c r="F65" s="45"/>
      <c r="G65" s="45"/>
    </row>
    <row r="66" spans="1:7" ht="14.4" customHeight="1" x14ac:dyDescent="0.3">
      <c r="B66" s="51" t="s">
        <v>85</v>
      </c>
      <c r="C66" s="52" t="s">
        <v>58</v>
      </c>
      <c r="D66" s="29">
        <v>71591000</v>
      </c>
      <c r="E66" s="53"/>
      <c r="F66" s="45"/>
      <c r="G66" s="45"/>
    </row>
    <row r="67" spans="1:7" ht="14.4" customHeight="1" x14ac:dyDescent="0.3">
      <c r="B67" s="51" t="s">
        <v>86</v>
      </c>
      <c r="C67" s="54"/>
      <c r="D67" s="29">
        <v>1072000</v>
      </c>
      <c r="E67" s="53"/>
      <c r="F67" s="45"/>
      <c r="G67" s="45"/>
    </row>
    <row r="68" spans="1:7" ht="14.4" customHeight="1" thickBot="1" x14ac:dyDescent="0.35">
      <c r="B68" s="55" t="s">
        <v>87</v>
      </c>
      <c r="C68" s="56"/>
      <c r="D68" s="57">
        <f>SUM(D67,D66-D65,)</f>
        <v>28066500</v>
      </c>
      <c r="E68" s="58" t="s">
        <v>88</v>
      </c>
      <c r="F68" s="45"/>
      <c r="G68" s="45"/>
    </row>
    <row r="69" spans="1:7" ht="14.4" customHeight="1" x14ac:dyDescent="0.3">
      <c r="C69" s="46"/>
      <c r="D69" s="45"/>
      <c r="E69" s="45"/>
      <c r="F69" s="45"/>
      <c r="G69" s="45"/>
    </row>
    <row r="70" spans="1:7" ht="14.4" customHeight="1" x14ac:dyDescent="0.3">
      <c r="A70" s="59" t="s">
        <v>89</v>
      </c>
      <c r="B70" s="59"/>
      <c r="C70" s="59"/>
      <c r="D70" s="59"/>
      <c r="E70" s="59"/>
      <c r="F70" s="59"/>
      <c r="G70" s="59"/>
    </row>
    <row r="71" spans="1:7" ht="14.4" customHeight="1" x14ac:dyDescent="0.3">
      <c r="A71" s="59"/>
      <c r="B71" s="59"/>
      <c r="C71" s="59"/>
      <c r="D71" s="59"/>
      <c r="E71" s="59"/>
      <c r="F71" s="59"/>
      <c r="G71" s="59"/>
    </row>
    <row r="72" spans="1:7" ht="14.4" customHeight="1" x14ac:dyDescent="0.3">
      <c r="A72" s="59"/>
      <c r="B72" s="59" t="s">
        <v>116</v>
      </c>
      <c r="C72" s="59"/>
      <c r="D72" s="59"/>
      <c r="E72" s="59"/>
      <c r="F72" s="59"/>
      <c r="G72" s="59"/>
    </row>
    <row r="73" spans="1:7" ht="14.4" customHeight="1" x14ac:dyDescent="0.3">
      <c r="A73" s="59"/>
      <c r="B73" s="59"/>
      <c r="C73" s="59"/>
      <c r="D73" s="59"/>
      <c r="E73" s="59"/>
      <c r="F73" s="59"/>
      <c r="G73" s="59"/>
    </row>
    <row r="74" spans="1:7" ht="14.4" customHeight="1" x14ac:dyDescent="0.3">
      <c r="A74" s="59"/>
      <c r="B74" s="59"/>
      <c r="C74" s="59"/>
      <c r="D74" s="59"/>
      <c r="E74" s="59"/>
      <c r="F74" s="59"/>
      <c r="G74" s="59"/>
    </row>
    <row r="75" spans="1:7" ht="14.4" customHeight="1" x14ac:dyDescent="0.3">
      <c r="A75" s="60" t="s">
        <v>90</v>
      </c>
      <c r="B75" s="59"/>
      <c r="C75" s="59"/>
      <c r="D75" s="59"/>
      <c r="E75" s="59"/>
      <c r="F75" s="59"/>
      <c r="G75" s="59"/>
    </row>
    <row r="76" spans="1:7" ht="14.4" customHeight="1" x14ac:dyDescent="0.3">
      <c r="A76" s="59" t="s">
        <v>114</v>
      </c>
      <c r="B76" s="59"/>
      <c r="C76" s="59"/>
      <c r="D76" s="59"/>
      <c r="E76" s="59"/>
      <c r="F76" s="59"/>
      <c r="G76" s="59"/>
    </row>
    <row r="77" spans="1:7" ht="14.4" customHeight="1" x14ac:dyDescent="0.3">
      <c r="A77" s="59" t="s">
        <v>115</v>
      </c>
      <c r="B77" s="59"/>
      <c r="C77" s="59"/>
      <c r="D77" s="59"/>
      <c r="E77" s="59"/>
      <c r="F77" s="59"/>
      <c r="G77" s="59"/>
    </row>
    <row r="78" spans="1:7" ht="14.4" customHeight="1" x14ac:dyDescent="0.3">
      <c r="A78" s="59" t="s">
        <v>91</v>
      </c>
      <c r="B78" s="59"/>
      <c r="C78" s="59"/>
      <c r="D78" s="59"/>
      <c r="E78" s="59"/>
      <c r="F78" s="59"/>
      <c r="G78" s="59"/>
    </row>
    <row r="79" spans="1:7" s="59" customFormat="1" ht="14.4" customHeight="1" x14ac:dyDescent="0.3">
      <c r="A79" s="59" t="s">
        <v>92</v>
      </c>
    </row>
    <row r="80" spans="1:7" s="59" customFormat="1" ht="14.4" customHeight="1" x14ac:dyDescent="0.3">
      <c r="A80" s="59" t="s">
        <v>93</v>
      </c>
    </row>
    <row r="81" spans="1:7" s="59" customFormat="1" ht="14.4" customHeight="1" x14ac:dyDescent="0.3"/>
    <row r="82" spans="1:7" s="59" customFormat="1" ht="14.4" customHeight="1" x14ac:dyDescent="0.3"/>
    <row r="83" spans="1:7" s="59" customFormat="1" ht="14.4" customHeight="1" x14ac:dyDescent="0.3">
      <c r="A83" s="61"/>
      <c r="B83"/>
      <c r="C83"/>
      <c r="D83"/>
      <c r="E83"/>
      <c r="F83"/>
      <c r="G83"/>
    </row>
    <row r="84" spans="1:7" s="59" customFormat="1" ht="14.4" customHeight="1" x14ac:dyDescent="0.3">
      <c r="A84" s="61"/>
      <c r="B84"/>
      <c r="C84"/>
      <c r="D84"/>
      <c r="E84"/>
      <c r="F84"/>
      <c r="G84"/>
    </row>
    <row r="85" spans="1:7" s="59" customFormat="1" ht="14.4" customHeight="1" x14ac:dyDescent="0.3">
      <c r="A85"/>
      <c r="B85"/>
      <c r="C85"/>
      <c r="D85"/>
      <c r="E85"/>
      <c r="F85"/>
      <c r="G85"/>
    </row>
    <row r="86" spans="1:7" s="59" customFormat="1" ht="14.4" customHeight="1" x14ac:dyDescent="0.3">
      <c r="A86" t="s">
        <v>94</v>
      </c>
      <c r="B86"/>
      <c r="C86"/>
      <c r="D86" s="62" t="s">
        <v>58</v>
      </c>
      <c r="E86" t="s">
        <v>95</v>
      </c>
      <c r="F86"/>
      <c r="G86"/>
    </row>
    <row r="87" spans="1:7" s="59" customFormat="1" ht="14.4" customHeight="1" x14ac:dyDescent="0.3">
      <c r="A87"/>
      <c r="B87"/>
      <c r="C87" s="62"/>
      <c r="D87" s="62"/>
      <c r="E87"/>
      <c r="F87"/>
      <c r="G87"/>
    </row>
    <row r="88" spans="1:7" s="59" customFormat="1" ht="14.4" customHeight="1" x14ac:dyDescent="0.3">
      <c r="A88"/>
      <c r="B88"/>
      <c r="C88"/>
      <c r="D88"/>
      <c r="E88"/>
      <c r="F88"/>
      <c r="G88"/>
    </row>
    <row r="89" spans="1:7" ht="14.4" customHeight="1" x14ac:dyDescent="0.3">
      <c r="A89" s="63" t="s">
        <v>96</v>
      </c>
      <c r="B89" s="63"/>
      <c r="C89" s="63"/>
    </row>
    <row r="90" spans="1:7" ht="14.4" customHeight="1" x14ac:dyDescent="0.3">
      <c r="A90" s="63" t="s">
        <v>97</v>
      </c>
      <c r="D90" s="45"/>
      <c r="E90" s="45"/>
      <c r="F90" s="45"/>
      <c r="G90" s="45"/>
    </row>
    <row r="91" spans="1:7" ht="14.4" customHeight="1" x14ac:dyDescent="0.3">
      <c r="D91" s="45"/>
      <c r="E91" s="45"/>
      <c r="F91" s="45"/>
      <c r="G91" s="45"/>
    </row>
    <row r="92" spans="1:7" ht="14.4" customHeight="1" x14ac:dyDescent="0.3">
      <c r="D92" s="45"/>
      <c r="E92" s="45"/>
      <c r="F92" s="45"/>
      <c r="G92" s="45"/>
    </row>
    <row r="93" spans="1:7" ht="14.4" customHeight="1" x14ac:dyDescent="0.3">
      <c r="B93" t="s">
        <v>102</v>
      </c>
      <c r="D93" s="45">
        <f>SUM(G47,G53,G44,G45,G37,G29,G26,G19,G7,G57)</f>
        <v>26900000</v>
      </c>
      <c r="E93" s="45"/>
      <c r="F93" s="45"/>
      <c r="G93" s="45"/>
    </row>
    <row r="94" spans="1:7" ht="14.4" customHeight="1" x14ac:dyDescent="0.3">
      <c r="B94" t="s">
        <v>101</v>
      </c>
      <c r="D94" s="45">
        <v>44691000</v>
      </c>
      <c r="E94" s="45"/>
      <c r="F94" s="45"/>
      <c r="G94" s="45"/>
    </row>
    <row r="95" spans="1:7" ht="14.4" customHeight="1" x14ac:dyDescent="0.3">
      <c r="D95" s="45"/>
      <c r="E95" s="45"/>
      <c r="F95" s="45"/>
      <c r="G95" s="45"/>
    </row>
    <row r="96" spans="1:7" ht="14.4" customHeight="1" x14ac:dyDescent="0.3">
      <c r="D96" s="45"/>
      <c r="E96" s="45"/>
      <c r="F96" s="45"/>
      <c r="G96" s="45"/>
    </row>
    <row r="97" spans="4:7" ht="14.4" customHeight="1" x14ac:dyDescent="0.3">
      <c r="D97" s="45"/>
      <c r="E97" s="45"/>
      <c r="F97" s="45"/>
      <c r="G97" s="45"/>
    </row>
    <row r="98" spans="4:7" ht="14.4" customHeight="1" x14ac:dyDescent="0.3">
      <c r="D98" s="45"/>
      <c r="E98" s="45"/>
      <c r="F98" s="45"/>
      <c r="G98" s="45"/>
    </row>
    <row r="99" spans="4:7" ht="14.4" customHeight="1" x14ac:dyDescent="0.3">
      <c r="D99" s="45"/>
      <c r="E99" s="45"/>
      <c r="F99" s="45"/>
      <c r="G99" s="45"/>
    </row>
    <row r="100" spans="4:7" ht="14.4" customHeight="1" x14ac:dyDescent="0.3">
      <c r="D100" s="45"/>
      <c r="E100" s="45"/>
      <c r="F100" s="45"/>
      <c r="G100" s="45"/>
    </row>
    <row r="101" spans="4:7" ht="14.4" customHeight="1" x14ac:dyDescent="0.3">
      <c r="D101" s="45"/>
      <c r="E101" s="45"/>
      <c r="F101" s="45"/>
      <c r="G101" s="45"/>
    </row>
    <row r="102" spans="4:7" ht="14.4" customHeight="1" x14ac:dyDescent="0.3">
      <c r="D102" s="45"/>
      <c r="E102" s="45"/>
      <c r="F102" s="45"/>
      <c r="G102" s="45"/>
    </row>
    <row r="103" spans="4:7" ht="14.4" customHeight="1" x14ac:dyDescent="0.3">
      <c r="D103" s="45"/>
      <c r="E103" s="45"/>
      <c r="F103" s="45"/>
      <c r="G103" s="45"/>
    </row>
    <row r="104" spans="4:7" ht="14.4" customHeight="1" x14ac:dyDescent="0.3">
      <c r="D104" s="45"/>
      <c r="E104" s="45"/>
      <c r="F104" s="45"/>
      <c r="G104" s="45"/>
    </row>
    <row r="105" spans="4:7" ht="14.4" customHeight="1" x14ac:dyDescent="0.3">
      <c r="D105" s="45"/>
      <c r="E105" s="45"/>
      <c r="F105" s="45"/>
      <c r="G105" s="45"/>
    </row>
    <row r="106" spans="4:7" ht="14.4" customHeight="1" x14ac:dyDescent="0.3">
      <c r="D106" s="45"/>
      <c r="E106" s="45"/>
      <c r="F106" s="45"/>
      <c r="G106" s="45"/>
    </row>
    <row r="107" spans="4:7" ht="14.4" customHeight="1" x14ac:dyDescent="0.3">
      <c r="D107" s="45"/>
      <c r="E107" s="45"/>
      <c r="F107" s="45"/>
      <c r="G107" s="45"/>
    </row>
    <row r="108" spans="4:7" ht="14.4" customHeight="1" x14ac:dyDescent="0.3">
      <c r="D108" s="45"/>
      <c r="E108" s="45"/>
      <c r="F108" s="45"/>
      <c r="G108" s="45"/>
    </row>
    <row r="109" spans="4:7" ht="14.4" customHeight="1" x14ac:dyDescent="0.3">
      <c r="D109" s="45"/>
      <c r="E109" s="45"/>
      <c r="F109" s="45"/>
      <c r="G109" s="45"/>
    </row>
  </sheetData>
  <pageMargins left="0.7" right="0.7" top="0.78749999999999998" bottom="0.78749999999999998" header="0.51180555555555496" footer="0.51180555555555496"/>
  <pageSetup paperSize="9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Lenka Bartušková</dc:creator>
  <dc:description/>
  <cp:lastModifiedBy>Lenka Bartušková</cp:lastModifiedBy>
  <cp:revision>3</cp:revision>
  <cp:lastPrinted>2024-12-11T08:12:17Z</cp:lastPrinted>
  <dcterms:created xsi:type="dcterms:W3CDTF">2023-10-31T13:11:26Z</dcterms:created>
  <dcterms:modified xsi:type="dcterms:W3CDTF">2025-04-01T09:51:41Z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